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<sst xmlns="http://schemas.openxmlformats.org/spreadsheetml/2006/main" count="12" uniqueCount="11">
  <si>
    <t>NOMINAL</t>
  </si>
  <si>
    <t>INTERES</t>
  </si>
  <si>
    <t>PLAZO</t>
  </si>
  <si>
    <t>PAGOS POR AÑO</t>
  </si>
  <si>
    <t>Nº PAGOS TOTALES</t>
  </si>
  <si>
    <t>CUOTA CONSTANTE</t>
  </si>
  <si>
    <t xml:space="preserve">PERIODO </t>
  </si>
  <si>
    <t>SALDO</t>
  </si>
  <si>
    <t>CUOTA</t>
  </si>
  <si>
    <t>PRINCIPAL</t>
  </si>
  <si>
    <t>CAP.PENDIENTE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</si>
</sst>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Interes</c:v>
          </c:tx>
          <c:spPr>
            <a:solidFill>
              <a:srgbClr val="FF8080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Hoja1!$D$10:$D$19</c:f>
              <c:numCache/>
            </c:numRef>
          </c:val>
        </c:ser>
        <c:ser>
          <c:idx val="1"/>
          <c:order val="1"/>
          <c:tx>
            <c:v>Principal</c:v>
          </c:tx>
          <c:spPr>
            <a:solidFill>
              <a:srgbClr val="802060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Hoja1!$E$10:$E$19</c:f>
              <c:numCache/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9336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21</xdr:row>
      <xdr:rowOff>152400</xdr:rowOff>
    </xdr:from>
    <xdr:to>
      <xdr:col>5</xdr:col>
      <xdr:colOff>295275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762000" y="3590925"/>
        <a:ext cx="51149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workbookViewId="0" topLeftCell="A11">
      <selection activeCell="F35" sqref="F35"/>
    </sheetView>
  </sheetViews>
  <sheetFormatPr defaultColWidth="11.421875" defaultRowHeight="12.75"/>
  <cols>
    <col min="1" max="1" width="24.8515625" style="0" customWidth="1"/>
    <col min="2" max="2" width="16.140625" style="11" customWidth="1"/>
    <col min="4" max="4" width="12.57421875" style="0" customWidth="1"/>
    <col min="5" max="6" width="18.7109375" style="0" customWidth="1"/>
  </cols>
  <sheetData>
    <row r="1" spans="1:2" ht="12.75">
      <c r="A1" s="17" t="s">
        <v>0</v>
      </c>
      <c r="B1" s="8">
        <v>15000000</v>
      </c>
    </row>
    <row r="2" spans="1:2" ht="12.75">
      <c r="A2" s="18" t="s">
        <v>1</v>
      </c>
      <c r="B2" s="14">
        <v>0.075</v>
      </c>
    </row>
    <row r="3" spans="1:2" ht="12.75">
      <c r="A3" s="18" t="s">
        <v>2</v>
      </c>
      <c r="B3" s="9">
        <v>5</v>
      </c>
    </row>
    <row r="4" spans="1:5" ht="12.75">
      <c r="A4" s="18" t="s">
        <v>3</v>
      </c>
      <c r="B4" s="9">
        <v>2</v>
      </c>
      <c r="E4" s="1"/>
    </row>
    <row r="5" spans="1:2" ht="12.75">
      <c r="A5" s="18" t="s">
        <v>4</v>
      </c>
      <c r="B5" s="9">
        <f>B3*B4</f>
        <v>10</v>
      </c>
    </row>
    <row r="6" spans="1:2" ht="13.5" thickBot="1">
      <c r="A6" s="19" t="s">
        <v>5</v>
      </c>
      <c r="B6" s="10">
        <f>PMT(7.5%/2,10,-15000000)</f>
        <v>1826420.134885627</v>
      </c>
    </row>
    <row r="8" ht="13.5" thickBot="1"/>
    <row r="9" spans="1:6" ht="13.5" thickBot="1">
      <c r="A9" s="6" t="s">
        <v>6</v>
      </c>
      <c r="B9" s="25" t="s">
        <v>7</v>
      </c>
      <c r="C9" s="24" t="s">
        <v>8</v>
      </c>
      <c r="D9" s="24" t="s">
        <v>1</v>
      </c>
      <c r="E9" s="24" t="s">
        <v>9</v>
      </c>
      <c r="F9" s="7" t="s">
        <v>10</v>
      </c>
    </row>
    <row r="10" spans="1:6" ht="12.75">
      <c r="A10" s="20">
        <v>1</v>
      </c>
      <c r="B10" s="21">
        <v>15000000</v>
      </c>
      <c r="C10" s="22">
        <f>$B$6</f>
        <v>1826420.134885627</v>
      </c>
      <c r="D10" s="22">
        <f>IPMT($B$2/$B$4,A10,10,-15000000)</f>
        <v>562500</v>
      </c>
      <c r="E10" s="22">
        <f>C10-D10</f>
        <v>1263920.134885627</v>
      </c>
      <c r="F10" s="23">
        <f>B10-E10</f>
        <v>13736079.865114372</v>
      </c>
    </row>
    <row r="11" spans="1:6" ht="12.75">
      <c r="A11" s="15">
        <v>2</v>
      </c>
      <c r="B11" s="12">
        <f>F10</f>
        <v>13736079.865114372</v>
      </c>
      <c r="C11" s="2">
        <f aca="true" t="shared" si="0" ref="C11:C19">$B$6</f>
        <v>1826420.134885627</v>
      </c>
      <c r="D11" s="2">
        <f aca="true" t="shared" si="1" ref="D11:D19">IPMT($B$2/$B$4,A11,10,-15000000)</f>
        <v>515102.99494178884</v>
      </c>
      <c r="E11" s="2">
        <f aca="true" t="shared" si="2" ref="E11:E19">C11-D11</f>
        <v>1311317.1399438381</v>
      </c>
      <c r="F11" s="3">
        <f aca="true" t="shared" si="3" ref="F11:F19">B11-E11</f>
        <v>12424762.725170534</v>
      </c>
    </row>
    <row r="12" spans="1:6" ht="12.75">
      <c r="A12" s="15">
        <v>3</v>
      </c>
      <c r="B12" s="12">
        <f aca="true" t="shared" si="4" ref="B12:B19">F11</f>
        <v>12424762.725170534</v>
      </c>
      <c r="C12" s="2">
        <f t="shared" si="0"/>
        <v>1826420.134885627</v>
      </c>
      <c r="D12" s="2">
        <f t="shared" si="1"/>
        <v>465928.60219389474</v>
      </c>
      <c r="E12" s="2">
        <f t="shared" si="2"/>
        <v>1360491.5326917323</v>
      </c>
      <c r="F12" s="3">
        <f t="shared" si="3"/>
        <v>11064271.192478802</v>
      </c>
    </row>
    <row r="13" spans="1:6" ht="12.75">
      <c r="A13" s="15">
        <v>4</v>
      </c>
      <c r="B13" s="12">
        <f t="shared" si="4"/>
        <v>11064271.192478802</v>
      </c>
      <c r="C13" s="2">
        <f t="shared" si="0"/>
        <v>1826420.134885627</v>
      </c>
      <c r="D13" s="2">
        <f t="shared" si="1"/>
        <v>414910.16971795465</v>
      </c>
      <c r="E13" s="2">
        <f t="shared" si="2"/>
        <v>1411509.9651676724</v>
      </c>
      <c r="F13" s="3">
        <f t="shared" si="3"/>
        <v>9652761.22731113</v>
      </c>
    </row>
    <row r="14" spans="1:6" ht="12.75">
      <c r="A14" s="15">
        <v>5</v>
      </c>
      <c r="B14" s="12">
        <f t="shared" si="4"/>
        <v>9652761.22731113</v>
      </c>
      <c r="C14" s="2">
        <f t="shared" si="0"/>
        <v>1826420.134885627</v>
      </c>
      <c r="D14" s="2">
        <f t="shared" si="1"/>
        <v>361978.5460241666</v>
      </c>
      <c r="E14" s="2">
        <f t="shared" si="2"/>
        <v>1464441.5888614606</v>
      </c>
      <c r="F14" s="3">
        <f t="shared" si="3"/>
        <v>8188319.63844967</v>
      </c>
    </row>
    <row r="15" spans="1:6" ht="12.75">
      <c r="A15" s="15">
        <v>6</v>
      </c>
      <c r="B15" s="12">
        <f t="shared" si="4"/>
        <v>8188319.63844967</v>
      </c>
      <c r="C15" s="2">
        <f t="shared" si="0"/>
        <v>1826420.134885627</v>
      </c>
      <c r="D15" s="2">
        <f t="shared" si="1"/>
        <v>307061.98644186166</v>
      </c>
      <c r="E15" s="2">
        <f t="shared" si="2"/>
        <v>1519358.1484437655</v>
      </c>
      <c r="F15" s="3">
        <f t="shared" si="3"/>
        <v>6668961.490005905</v>
      </c>
    </row>
    <row r="16" spans="1:6" ht="12.75">
      <c r="A16" s="15">
        <v>7</v>
      </c>
      <c r="B16" s="12">
        <f t="shared" si="4"/>
        <v>6668961.490005905</v>
      </c>
      <c r="C16" s="2">
        <f t="shared" si="0"/>
        <v>1826420.134885627</v>
      </c>
      <c r="D16" s="2">
        <f t="shared" si="1"/>
        <v>250086.05587522037</v>
      </c>
      <c r="E16" s="2">
        <f t="shared" si="2"/>
        <v>1576334.0790104067</v>
      </c>
      <c r="F16" s="3">
        <f t="shared" si="3"/>
        <v>5092627.410995498</v>
      </c>
    </row>
    <row r="17" spans="1:6" ht="12.75">
      <c r="A17" s="15">
        <v>8</v>
      </c>
      <c r="B17" s="12">
        <f t="shared" si="4"/>
        <v>5092627.410995498</v>
      </c>
      <c r="C17" s="2">
        <f t="shared" si="0"/>
        <v>1826420.134885627</v>
      </c>
      <c r="D17" s="2">
        <f t="shared" si="1"/>
        <v>190973.5279123302</v>
      </c>
      <c r="E17" s="2">
        <f t="shared" si="2"/>
        <v>1635446.606973297</v>
      </c>
      <c r="F17" s="3">
        <f t="shared" si="3"/>
        <v>3457180.8040222013</v>
      </c>
    </row>
    <row r="18" spans="1:6" ht="12.75">
      <c r="A18" s="15">
        <v>9</v>
      </c>
      <c r="B18" s="12">
        <f t="shared" si="4"/>
        <v>3457180.8040222013</v>
      </c>
      <c r="C18" s="2">
        <f t="shared" si="0"/>
        <v>1826420.134885627</v>
      </c>
      <c r="D18" s="2">
        <f t="shared" si="1"/>
        <v>129644.28015083104</v>
      </c>
      <c r="E18" s="2">
        <f t="shared" si="2"/>
        <v>1696775.854734796</v>
      </c>
      <c r="F18" s="3">
        <f t="shared" si="3"/>
        <v>1760404.9492874052</v>
      </c>
    </row>
    <row r="19" spans="1:6" ht="13.5" thickBot="1">
      <c r="A19" s="16">
        <v>10</v>
      </c>
      <c r="B19" s="13">
        <f t="shared" si="4"/>
        <v>1760404.9492874052</v>
      </c>
      <c r="C19" s="4">
        <f t="shared" si="0"/>
        <v>1826420.134885627</v>
      </c>
      <c r="D19" s="4">
        <f t="shared" si="1"/>
        <v>66015.18559827594</v>
      </c>
      <c r="E19" s="4">
        <f t="shared" si="2"/>
        <v>1760404.9492873512</v>
      </c>
      <c r="F19" s="5">
        <f t="shared" si="3"/>
        <v>5.4016709327697754E-08</v>
      </c>
    </row>
  </sheetData>
  <printOptions gridLines="1"/>
  <pageMargins left="0.75" right="0.75" top="1" bottom="1" header="0.511811024" footer="0.511811024"/>
  <pageSetup horizontalDpi="120" verticalDpi="120" orientation="portrait" paperSize="9" r:id="rId2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sur505</cp:lastModifiedBy>
  <dcterms:created xsi:type="dcterms:W3CDTF">2001-09-24T10:13:49Z</dcterms:created>
  <dcterms:modified xsi:type="dcterms:W3CDTF">2005-11-14T17:14:36Z</dcterms:modified>
  <cp:category/>
  <cp:version/>
  <cp:contentType/>
  <cp:contentStatus/>
</cp:coreProperties>
</file>